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chris/Documents/"/>
    </mc:Choice>
  </mc:AlternateContent>
  <bookViews>
    <workbookView xWindow="0" yWindow="460" windowWidth="28800" windowHeight="162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5" i="1"/>
  <c r="D36" i="1"/>
  <c r="D37" i="1"/>
  <c r="D38" i="1"/>
  <c r="D41" i="1"/>
  <c r="D42" i="1"/>
  <c r="D43" i="1"/>
  <c r="D44" i="1"/>
  <c r="D45" i="1"/>
  <c r="D46" i="1"/>
  <c r="D47" i="1"/>
  <c r="D48" i="1"/>
  <c r="D4" i="1"/>
  <c r="D5" i="1"/>
  <c r="D6" i="1"/>
  <c r="D7" i="1"/>
  <c r="D8" i="1"/>
  <c r="D9" i="1"/>
  <c r="D10" i="1"/>
  <c r="D14" i="1"/>
  <c r="D15" i="1"/>
  <c r="D16" i="1"/>
  <c r="D17" i="1"/>
  <c r="D18" i="1"/>
  <c r="D49" i="1"/>
  <c r="C47" i="1"/>
  <c r="C38" i="1"/>
  <c r="C31" i="1"/>
  <c r="C17" i="1"/>
  <c r="C10" i="1"/>
</calcChain>
</file>

<file path=xl/sharedStrings.xml><?xml version="1.0" encoding="utf-8"?>
<sst xmlns="http://schemas.openxmlformats.org/spreadsheetml/2006/main" count="62" uniqueCount="44">
  <si>
    <t>25,000 and under</t>
  </si>
  <si>
    <t>55,001-75,000</t>
  </si>
  <si>
    <t>75,001-95,000</t>
  </si>
  <si>
    <t>Less than 500,000</t>
  </si>
  <si>
    <t>TOTAL</t>
  </si>
  <si>
    <t>DUES</t>
  </si>
  <si>
    <t>REVENUE</t>
  </si>
  <si>
    <t>SALARY</t>
  </si>
  <si>
    <t>Students</t>
  </si>
  <si>
    <t>Co-members</t>
  </si>
  <si>
    <t>Retirees</t>
  </si>
  <si>
    <t>Systems</t>
  </si>
  <si>
    <t>Trustee</t>
  </si>
  <si>
    <t>PUBLIC LIBRARY BUDGET</t>
  </si>
  <si>
    <t>HIGHER ED ENROLLMENT</t>
  </si>
  <si>
    <t>0-1,000</t>
  </si>
  <si>
    <t>1,001-2,500</t>
  </si>
  <si>
    <t>2,501-5,500</t>
  </si>
  <si>
    <t>12,501-20,000</t>
  </si>
  <si>
    <t>20,001 and over</t>
  </si>
  <si>
    <t>5,501-12,500</t>
  </si>
  <si>
    <t>School Districts</t>
  </si>
  <si>
    <t>Special Libraries</t>
  </si>
  <si>
    <t>Associate</t>
  </si>
  <si>
    <t>FLAT RATE</t>
  </si>
  <si>
    <t>25,001 - 40,000</t>
  </si>
  <si>
    <t>40,001-55,000</t>
  </si>
  <si>
    <t>95,001 and up</t>
  </si>
  <si>
    <t>500,001-1,000,000</t>
  </si>
  <si>
    <t>1,000,001-3,000,000</t>
  </si>
  <si>
    <t>3,000,001-5,000,000</t>
  </si>
  <si>
    <t>5,000,001-10,000,000</t>
  </si>
  <si>
    <t>10,000,001-20,000,000</t>
  </si>
  <si>
    <t>20,000,001-40,000,000</t>
  </si>
  <si>
    <t>40,000,001-60,000,000</t>
  </si>
  <si>
    <t>60,000,001 and over</t>
  </si>
  <si>
    <t>EST # of MEMBERS</t>
  </si>
  <si>
    <t>Estimed Revenue</t>
  </si>
  <si>
    <t>Estimated Revenue</t>
  </si>
  <si>
    <t>Total Estimated Revenue</t>
  </si>
  <si>
    <t>PERSONAL</t>
  </si>
  <si>
    <t>INSTITUTIONAL</t>
  </si>
  <si>
    <t>PROPOSED MEMBERSHIP CATEGORIES ILA Membership Meeting 2016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</si>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</sst>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;[Red]\-&quot;$&quot;#,##0"/>
    <numFmt numFmtId="165" formatCode="_-&quot;$&quot;* #,##0.00_-;\-&quot;$&quot;* #,##0.00_-;_-&quot;$&quot;* &quot;-&quot;??_-;_-@_-"/>
    <numFmt numFmtId="166" formatCode="&quot;$&quot;#,##0.00"/>
    <numFmt numFmtId="167" formatCode="&quot;$&quot;#,##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 (Body)"/>
    </font>
    <font>
      <b/>
      <sz val="10"/>
      <color rgb="FFFF0000"/>
      <name val="Calibri"/>
      <scheme val="minor"/>
    </font>
    <font>
      <sz val="10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7" fontId="3" fillId="0" borderId="0" xfId="0" applyNumberFormat="1" applyFont="1"/>
    <xf numFmtId="166" fontId="3" fillId="0" borderId="0" xfId="0" applyNumberFormat="1" applyFont="1"/>
    <xf numFmtId="0" fontId="4" fillId="0" borderId="0" xfId="0" applyFont="1"/>
    <xf numFmtId="167" fontId="3" fillId="0" borderId="0" xfId="1" applyNumberFormat="1" applyFont="1"/>
    <xf numFmtId="1" fontId="4" fillId="0" borderId="0" xfId="1" applyNumberFormat="1" applyFont="1"/>
    <xf numFmtId="165" fontId="4" fillId="0" borderId="0" xfId="1" applyFont="1"/>
    <xf numFmtId="0" fontId="3" fillId="0" borderId="0" xfId="0" applyFont="1" applyAlignment="1">
      <alignment wrapText="1"/>
    </xf>
    <xf numFmtId="167" fontId="3" fillId="0" borderId="0" xfId="1" applyNumberFormat="1" applyFont="1" applyAlignment="1">
      <alignment wrapText="1"/>
    </xf>
    <xf numFmtId="167" fontId="4" fillId="0" borderId="0" xfId="1" applyNumberFormat="1" applyFont="1"/>
    <xf numFmtId="166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/>
    <xf numFmtId="0" fontId="5" fillId="0" borderId="0" xfId="0" applyFont="1"/>
    <xf numFmtId="165" fontId="4" fillId="0" borderId="0" xfId="0" applyNumberFormat="1" applyFont="1"/>
    <xf numFmtId="0" fontId="6" fillId="0" borderId="0" xfId="0" applyFont="1"/>
    <xf numFmtId="167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164" fontId="7" fillId="0" borderId="0" xfId="0" applyNumberFormat="1" applyFont="1"/>
    <xf numFmtId="167" fontId="4" fillId="0" borderId="0" xfId="1" quotePrefix="1" applyNumberFormat="1" applyFont="1"/>
    <xf numFmtId="167" fontId="4" fillId="0" borderId="0" xfId="0" quotePrefix="1" applyNumberFormat="1" applyFont="1"/>
    <xf numFmtId="167" fontId="3" fillId="0" borderId="0" xfId="0" quotePrefix="1" applyNumberFormat="1" applyFont="1"/>
    <xf numFmtId="0" fontId="3" fillId="0" borderId="0" xfId="0" quotePrefix="1" applyFont="1" applyAlignment="1">
      <alignment horizontal="left"/>
    </xf>
    <xf numFmtId="0" fontId="4" fillId="0" borderId="0" xfId="0" quotePrefix="1" applyFont="1"/>
    <xf numFmtId="167" fontId="6" fillId="0" borderId="0" xfId="0" quotePrefix="1" applyNumberFormat="1" applyFont="1"/>
    <xf numFmtId="0" fontId="6" fillId="0" borderId="0" xfId="0" quotePrefix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D21" sqref="D21"/>
    </sheetView>
  </sheetViews>
  <sheetFormatPr baseColWidth="10" defaultRowHeight="14" x14ac:dyDescent="0.2"/>
  <cols>
    <col min="1" max="1" width="22.1640625" style="1" customWidth="1"/>
    <col min="2" max="2" width="10.83203125" style="2"/>
    <col min="3" max="3" width="14.6640625" style="1" customWidth="1"/>
    <col min="4" max="4" width="12.5" style="2" bestFit="1" customWidth="1"/>
    <col min="5" max="5" width="3.1640625" style="1" customWidth="1"/>
    <col min="6" max="6" width="20.1640625" style="1" customWidth="1"/>
    <col min="7" max="7" width="10.83203125" style="3"/>
    <col min="8" max="8" width="10.83203125" style="4"/>
    <col min="9" max="9" width="11.5" style="4" bestFit="1" customWidth="1"/>
    <col min="10" max="16384" width="10.83203125" style="1"/>
  </cols>
  <sheetData>
    <row r="1" spans="1:9" x14ac:dyDescent="0.2">
      <c r="A1" s="1" t="s">
        <v>42</v>
      </c>
    </row>
    <row r="2" spans="1:9" x14ac:dyDescent="0.2">
      <c r="A2" s="16" t="s">
        <v>40</v>
      </c>
      <c r="B2" s="5"/>
      <c r="D2" s="5"/>
      <c r="H2" s="6"/>
      <c r="I2" s="7"/>
    </row>
    <row r="3" spans="1:9" x14ac:dyDescent="0.2">
      <c r="A3" s="1" t="s">
        <v>7</v>
      </c>
      <c r="B3" s="5" t="s">
        <v>5</v>
      </c>
      <c r="C3" s="8" t="s">
        <v>36</v>
      </c>
      <c r="D3" s="9" t="s">
        <v>6</v>
      </c>
      <c r="H3" s="8"/>
      <c r="I3" s="7"/>
    </row>
    <row r="4" spans="1:9" s="4" customFormat="1" x14ac:dyDescent="0.2">
      <c r="A4" s="4" t="s">
        <v>0</v>
      </c>
      <c r="B4" s="10">
        <v>40</v>
      </c>
      <c r="C4" s="4">
        <v>129</v>
      </c>
      <c r="D4" s="10">
        <f>SUM(B4*C4)</f>
        <v>5160</v>
      </c>
      <c r="G4" s="11"/>
      <c r="H4" s="6"/>
      <c r="I4" s="7"/>
    </row>
    <row r="5" spans="1:9" s="4" customFormat="1" x14ac:dyDescent="0.2">
      <c r="A5" s="4" t="s">
        <v>25</v>
      </c>
      <c r="B5" s="10">
        <v>75</v>
      </c>
      <c r="C5" s="4">
        <v>391</v>
      </c>
      <c r="D5" s="10">
        <f>SUM(B5*C5)</f>
        <v>29325</v>
      </c>
      <c r="G5" s="11"/>
      <c r="H5" s="6"/>
      <c r="I5" s="7"/>
    </row>
    <row r="6" spans="1:9" s="4" customFormat="1" x14ac:dyDescent="0.2">
      <c r="A6" s="4" t="s">
        <v>26</v>
      </c>
      <c r="B6" s="10">
        <v>100</v>
      </c>
      <c r="C6" s="4">
        <v>277</v>
      </c>
      <c r="D6" s="10">
        <f t="shared" ref="D6:D9" si="0">SUM(B6*C6)</f>
        <v>27700</v>
      </c>
      <c r="G6" s="11"/>
      <c r="H6" s="6"/>
      <c r="I6" s="7"/>
    </row>
    <row r="7" spans="1:9" s="4" customFormat="1" x14ac:dyDescent="0.2">
      <c r="A7" s="4" t="s">
        <v>1</v>
      </c>
      <c r="B7" s="10">
        <v>150</v>
      </c>
      <c r="C7" s="4">
        <v>292</v>
      </c>
      <c r="D7" s="10">
        <f t="shared" si="0"/>
        <v>43800</v>
      </c>
      <c r="G7" s="11"/>
      <c r="H7" s="6"/>
      <c r="I7" s="7"/>
    </row>
    <row r="8" spans="1:9" s="4" customFormat="1" x14ac:dyDescent="0.2">
      <c r="A8" s="4" t="s">
        <v>2</v>
      </c>
      <c r="B8" s="10">
        <v>200</v>
      </c>
      <c r="C8" s="4">
        <v>117</v>
      </c>
      <c r="D8" s="10">
        <f t="shared" si="0"/>
        <v>23400</v>
      </c>
      <c r="G8" s="11"/>
      <c r="H8" s="6"/>
      <c r="I8" s="7"/>
    </row>
    <row r="9" spans="1:9" s="4" customFormat="1" x14ac:dyDescent="0.2">
      <c r="A9" s="4" t="s">
        <v>27</v>
      </c>
      <c r="B9" s="10">
        <v>250</v>
      </c>
      <c r="C9" s="4">
        <v>87</v>
      </c>
      <c r="D9" s="10">
        <f t="shared" si="0"/>
        <v>21750</v>
      </c>
      <c r="G9" s="11"/>
      <c r="H9" s="6"/>
      <c r="I9" s="7"/>
    </row>
    <row r="10" spans="1:9" s="4" customFormat="1" x14ac:dyDescent="0.2">
      <c r="A10" s="1" t="s">
        <v>4</v>
      </c>
      <c r="B10" s="21" t="s">
        <v>43</v>
      </c>
      <c r="C10" s="4">
        <f>SUM(C4:C9)</f>
        <v>1293</v>
      </c>
      <c r="D10" s="10">
        <f>SUM(D4:D9)</f>
        <v>151135</v>
      </c>
      <c r="G10" s="11"/>
      <c r="H10" s="6"/>
      <c r="I10" s="7"/>
    </row>
    <row r="11" spans="1:9" s="4" customFormat="1" x14ac:dyDescent="0.2">
      <c r="A11" s="1"/>
      <c r="B11" s="10"/>
      <c r="D11" s="10"/>
      <c r="G11" s="11"/>
      <c r="H11" s="6"/>
      <c r="I11" s="7"/>
    </row>
    <row r="12" spans="1:9" s="4" customFormat="1" x14ac:dyDescent="0.2">
      <c r="A12" s="1" t="s">
        <v>24</v>
      </c>
      <c r="B12" s="2"/>
      <c r="C12" s="1"/>
      <c r="D12" s="2"/>
      <c r="G12" s="11"/>
      <c r="H12" s="6"/>
      <c r="I12" s="7"/>
    </row>
    <row r="13" spans="1:9" x14ac:dyDescent="0.2">
      <c r="A13" s="4" t="s">
        <v>8</v>
      </c>
      <c r="B13" s="12">
        <v>25</v>
      </c>
      <c r="C13" s="4">
        <v>0</v>
      </c>
      <c r="D13" s="12">
        <v>0</v>
      </c>
      <c r="G13" s="11"/>
      <c r="H13" s="6"/>
      <c r="I13" s="7"/>
    </row>
    <row r="14" spans="1:9" s="4" customFormat="1" x14ac:dyDescent="0.2">
      <c r="A14" s="4" t="s">
        <v>9</v>
      </c>
      <c r="B14" s="12">
        <v>25</v>
      </c>
      <c r="C14" s="4">
        <v>41</v>
      </c>
      <c r="D14" s="12">
        <f>SUM(B14*C14)</f>
        <v>1025</v>
      </c>
    </row>
    <row r="15" spans="1:9" s="4" customFormat="1" x14ac:dyDescent="0.2">
      <c r="A15" s="4" t="s">
        <v>10</v>
      </c>
      <c r="B15" s="12">
        <v>50</v>
      </c>
      <c r="C15" s="4">
        <v>105</v>
      </c>
      <c r="D15" s="12">
        <f>SUM(B15*C15)</f>
        <v>5250</v>
      </c>
      <c r="F15" s="1"/>
      <c r="G15" s="11"/>
    </row>
    <row r="16" spans="1:9" s="4" customFormat="1" x14ac:dyDescent="0.2">
      <c r="A16" s="4" t="s">
        <v>12</v>
      </c>
      <c r="B16" s="12">
        <v>75</v>
      </c>
      <c r="C16" s="4">
        <v>450</v>
      </c>
      <c r="D16" s="12">
        <f>SUM(B16*C16)</f>
        <v>33750</v>
      </c>
      <c r="G16" s="11"/>
      <c r="I16" s="13"/>
    </row>
    <row r="17" spans="1:9" s="4" customFormat="1" x14ac:dyDescent="0.2">
      <c r="A17" s="14" t="s">
        <v>4</v>
      </c>
      <c r="B17" s="22" t="s">
        <v>43</v>
      </c>
      <c r="C17" s="4">
        <f>SUM(C13:C16)</f>
        <v>596</v>
      </c>
      <c r="D17" s="12">
        <f>SUM(D14:D16)</f>
        <v>40025</v>
      </c>
      <c r="G17" s="11"/>
      <c r="I17" s="11"/>
    </row>
    <row r="18" spans="1:9" x14ac:dyDescent="0.2">
      <c r="A18" s="1" t="s">
        <v>37</v>
      </c>
      <c r="B18" s="23" t="s">
        <v>43</v>
      </c>
      <c r="C18" s="24" t="s">
        <v>43</v>
      </c>
      <c r="D18" s="2">
        <f>SUM(D10+D17)</f>
        <v>191160</v>
      </c>
      <c r="F18" s="4"/>
      <c r="G18" s="11"/>
      <c r="I18" s="11"/>
    </row>
    <row r="19" spans="1:9" x14ac:dyDescent="0.2">
      <c r="F19" s="4"/>
      <c r="G19" s="11"/>
      <c r="I19" s="13"/>
    </row>
    <row r="20" spans="1:9" x14ac:dyDescent="0.2">
      <c r="A20" s="16" t="s">
        <v>41</v>
      </c>
      <c r="C20" s="6"/>
      <c r="D20" s="10"/>
      <c r="F20" s="4"/>
      <c r="G20" s="11"/>
      <c r="I20" s="13"/>
    </row>
    <row r="21" spans="1:9" x14ac:dyDescent="0.2">
      <c r="A21" s="1" t="s">
        <v>13</v>
      </c>
      <c r="B21" s="2" t="s">
        <v>5</v>
      </c>
      <c r="C21" s="8" t="s">
        <v>36</v>
      </c>
      <c r="D21" s="5" t="s">
        <v>6</v>
      </c>
      <c r="F21" s="4"/>
      <c r="G21" s="11"/>
      <c r="I21" s="13"/>
    </row>
    <row r="22" spans="1:9" x14ac:dyDescent="0.2">
      <c r="A22" s="4" t="s">
        <v>3</v>
      </c>
      <c r="B22" s="12">
        <v>85</v>
      </c>
      <c r="C22" s="6">
        <v>237</v>
      </c>
      <c r="D22" s="10">
        <f>SUM(B22*C22)</f>
        <v>20145</v>
      </c>
      <c r="F22" s="4"/>
      <c r="G22" s="11"/>
      <c r="I22" s="13"/>
    </row>
    <row r="23" spans="1:9" x14ac:dyDescent="0.2">
      <c r="A23" s="4" t="s">
        <v>28</v>
      </c>
      <c r="B23" s="12">
        <v>150</v>
      </c>
      <c r="C23" s="6">
        <v>47</v>
      </c>
      <c r="D23" s="10">
        <f t="shared" ref="D23:D29" si="1">SUM(B23*C23)</f>
        <v>7050</v>
      </c>
      <c r="F23" s="4"/>
      <c r="G23" s="11"/>
      <c r="I23" s="13"/>
    </row>
    <row r="24" spans="1:9" x14ac:dyDescent="0.2">
      <c r="A24" s="4" t="s">
        <v>29</v>
      </c>
      <c r="B24" s="12">
        <v>225</v>
      </c>
      <c r="C24" s="6">
        <v>82</v>
      </c>
      <c r="D24" s="10">
        <f t="shared" si="1"/>
        <v>18450</v>
      </c>
      <c r="I24" s="13"/>
    </row>
    <row r="25" spans="1:9" x14ac:dyDescent="0.2">
      <c r="A25" s="4" t="s">
        <v>30</v>
      </c>
      <c r="B25" s="12">
        <v>300</v>
      </c>
      <c r="C25" s="6">
        <v>29</v>
      </c>
      <c r="D25" s="10">
        <f t="shared" si="1"/>
        <v>8700</v>
      </c>
    </row>
    <row r="26" spans="1:9" x14ac:dyDescent="0.2">
      <c r="A26" s="4" t="s">
        <v>31</v>
      </c>
      <c r="B26" s="12">
        <v>500</v>
      </c>
      <c r="C26" s="6">
        <v>25</v>
      </c>
      <c r="D26" s="10">
        <f t="shared" si="1"/>
        <v>12500</v>
      </c>
      <c r="I26" s="15"/>
    </row>
    <row r="27" spans="1:9" x14ac:dyDescent="0.2">
      <c r="A27" s="4" t="s">
        <v>32</v>
      </c>
      <c r="B27" s="12">
        <v>750</v>
      </c>
      <c r="C27" s="6">
        <v>5</v>
      </c>
      <c r="D27" s="10">
        <f t="shared" si="1"/>
        <v>3750</v>
      </c>
    </row>
    <row r="28" spans="1:9" x14ac:dyDescent="0.2">
      <c r="A28" s="4" t="s">
        <v>33</v>
      </c>
      <c r="B28" s="12">
        <v>2500</v>
      </c>
      <c r="C28" s="6">
        <v>0</v>
      </c>
      <c r="D28" s="10">
        <f t="shared" si="1"/>
        <v>0</v>
      </c>
    </row>
    <row r="29" spans="1:9" x14ac:dyDescent="0.2">
      <c r="A29" s="4" t="s">
        <v>34</v>
      </c>
      <c r="B29" s="12">
        <v>5000</v>
      </c>
      <c r="C29" s="6">
        <v>0</v>
      </c>
      <c r="D29" s="10">
        <f t="shared" si="1"/>
        <v>0</v>
      </c>
    </row>
    <row r="30" spans="1:9" x14ac:dyDescent="0.2">
      <c r="A30" s="4" t="s">
        <v>35</v>
      </c>
      <c r="B30" s="12">
        <v>7500</v>
      </c>
      <c r="C30" s="6">
        <v>1</v>
      </c>
      <c r="D30" s="10">
        <f>SUM(B30*C30)</f>
        <v>7500</v>
      </c>
    </row>
    <row r="31" spans="1:9" x14ac:dyDescent="0.2">
      <c r="A31" s="1" t="s">
        <v>4</v>
      </c>
      <c r="B31" s="22" t="s">
        <v>43</v>
      </c>
      <c r="C31" s="6">
        <f>SUM(C22:C30)</f>
        <v>426</v>
      </c>
      <c r="D31" s="10">
        <f>SUM(D22:D30)</f>
        <v>78095</v>
      </c>
    </row>
    <row r="32" spans="1:9" x14ac:dyDescent="0.2">
      <c r="A32" s="4"/>
      <c r="B32" s="12"/>
      <c r="C32" s="4"/>
      <c r="D32" s="12"/>
    </row>
    <row r="33" spans="1:4" x14ac:dyDescent="0.2">
      <c r="A33" s="1" t="s">
        <v>24</v>
      </c>
      <c r="B33" s="12"/>
      <c r="C33" s="4"/>
      <c r="D33" s="12"/>
    </row>
    <row r="34" spans="1:4" x14ac:dyDescent="0.2">
      <c r="A34" s="4" t="s">
        <v>11</v>
      </c>
      <c r="B34" s="12">
        <v>1000</v>
      </c>
      <c r="C34" s="4">
        <v>2</v>
      </c>
      <c r="D34" s="12">
        <v>2000</v>
      </c>
    </row>
    <row r="35" spans="1:4" x14ac:dyDescent="0.2">
      <c r="A35" s="4" t="s">
        <v>21</v>
      </c>
      <c r="B35" s="12">
        <v>100</v>
      </c>
      <c r="C35" s="4">
        <v>11</v>
      </c>
      <c r="D35" s="12">
        <f>SUM(B35*C35)</f>
        <v>1100</v>
      </c>
    </row>
    <row r="36" spans="1:4" x14ac:dyDescent="0.2">
      <c r="A36" s="4" t="s">
        <v>22</v>
      </c>
      <c r="B36" s="12">
        <v>100</v>
      </c>
      <c r="C36" s="4">
        <v>15</v>
      </c>
      <c r="D36" s="12">
        <f>SUM(B36*C36)</f>
        <v>1500</v>
      </c>
    </row>
    <row r="37" spans="1:4" x14ac:dyDescent="0.2">
      <c r="A37" s="4" t="s">
        <v>23</v>
      </c>
      <c r="B37" s="12">
        <v>200</v>
      </c>
      <c r="C37" s="4">
        <v>62</v>
      </c>
      <c r="D37" s="12">
        <f>SUM(B37*C37)</f>
        <v>12400</v>
      </c>
    </row>
    <row r="38" spans="1:4" x14ac:dyDescent="0.2">
      <c r="A38" s="1" t="s">
        <v>4</v>
      </c>
      <c r="B38" s="23" t="s">
        <v>43</v>
      </c>
      <c r="C38" s="4">
        <f>SUM(C34:C37)</f>
        <v>90</v>
      </c>
      <c r="D38" s="12">
        <f>SUM(D34:D37)</f>
        <v>17000</v>
      </c>
    </row>
    <row r="39" spans="1:4" x14ac:dyDescent="0.2">
      <c r="C39" s="4"/>
      <c r="D39" s="12"/>
    </row>
    <row r="40" spans="1:4" x14ac:dyDescent="0.2">
      <c r="A40" s="1" t="s">
        <v>14</v>
      </c>
      <c r="C40" s="4"/>
      <c r="D40" s="12"/>
    </row>
    <row r="41" spans="1:4" x14ac:dyDescent="0.2">
      <c r="A41" s="4" t="s">
        <v>15</v>
      </c>
      <c r="B41" s="12">
        <v>75</v>
      </c>
      <c r="C41" s="4">
        <v>16</v>
      </c>
      <c r="D41" s="12">
        <f t="shared" ref="D41:D46" si="2">SUM(B41*C41)</f>
        <v>1200</v>
      </c>
    </row>
    <row r="42" spans="1:4" x14ac:dyDescent="0.2">
      <c r="A42" s="4" t="s">
        <v>16</v>
      </c>
      <c r="B42" s="12">
        <v>95</v>
      </c>
      <c r="C42" s="4">
        <v>14</v>
      </c>
      <c r="D42" s="12">
        <f t="shared" si="2"/>
        <v>1330</v>
      </c>
    </row>
    <row r="43" spans="1:4" x14ac:dyDescent="0.2">
      <c r="A43" s="4" t="s">
        <v>17</v>
      </c>
      <c r="B43" s="12">
        <v>140</v>
      </c>
      <c r="C43" s="4">
        <v>16</v>
      </c>
      <c r="D43" s="12">
        <f t="shared" si="2"/>
        <v>2240</v>
      </c>
    </row>
    <row r="44" spans="1:4" x14ac:dyDescent="0.2">
      <c r="A44" s="4" t="s">
        <v>20</v>
      </c>
      <c r="B44" s="12">
        <v>175</v>
      </c>
      <c r="C44" s="4">
        <v>12</v>
      </c>
      <c r="D44" s="12">
        <f t="shared" si="2"/>
        <v>2100</v>
      </c>
    </row>
    <row r="45" spans="1:4" x14ac:dyDescent="0.2">
      <c r="A45" s="4" t="s">
        <v>18</v>
      </c>
      <c r="B45" s="12">
        <v>240</v>
      </c>
      <c r="C45" s="4">
        <v>3</v>
      </c>
      <c r="D45" s="12">
        <f t="shared" si="2"/>
        <v>720</v>
      </c>
    </row>
    <row r="46" spans="1:4" x14ac:dyDescent="0.2">
      <c r="A46" s="4" t="s">
        <v>19</v>
      </c>
      <c r="B46" s="12">
        <v>360</v>
      </c>
      <c r="C46" s="4">
        <v>5</v>
      </c>
      <c r="D46" s="12">
        <f t="shared" si="2"/>
        <v>1800</v>
      </c>
    </row>
    <row r="47" spans="1:4" x14ac:dyDescent="0.2">
      <c r="A47" s="1" t="s">
        <v>4</v>
      </c>
      <c r="B47" s="23" t="s">
        <v>43</v>
      </c>
      <c r="C47" s="4">
        <f>SUM(C41:C46)</f>
        <v>66</v>
      </c>
      <c r="D47" s="12">
        <f>SUM(D41:D46)</f>
        <v>9390</v>
      </c>
    </row>
    <row r="48" spans="1:4" x14ac:dyDescent="0.2">
      <c r="A48" s="1" t="s">
        <v>38</v>
      </c>
      <c r="B48" s="23" t="s">
        <v>43</v>
      </c>
      <c r="C48" s="25" t="s">
        <v>43</v>
      </c>
      <c r="D48" s="12">
        <f>SUM(D31+D38+D47)</f>
        <v>104485</v>
      </c>
    </row>
    <row r="49" spans="1:9" s="16" customFormat="1" x14ac:dyDescent="0.2">
      <c r="A49" s="16" t="s">
        <v>39</v>
      </c>
      <c r="B49" s="26" t="s">
        <v>43</v>
      </c>
      <c r="C49" s="27" t="s">
        <v>43</v>
      </c>
      <c r="D49" s="17">
        <f>SUM(D48+D18)</f>
        <v>295645</v>
      </c>
      <c r="F49" s="18"/>
      <c r="G49" s="19"/>
      <c r="H49" s="18"/>
      <c r="I49" s="20"/>
    </row>
  </sheetData>
  <phoneticPr fontId="2" type="noConversion"/>
  <printOptions gridLines="1"/>
  <pageMargins left="0.25" right="0.25" top="0.5" bottom="0.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2016-08-15T20:33:29Z</cp:lastPrinted>
  <dcterms:created xsi:type="dcterms:W3CDTF">2016-06-14T16:31:18Z</dcterms:created>
  <dcterms:modified xsi:type="dcterms:W3CDTF">2016-08-31T21:00:01Z</dcterms:modified>
</cp:coreProperties>
</file>